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lberto\Desktop\"/>
    </mc:Choice>
  </mc:AlternateContent>
  <xr:revisionPtr revIDLastSave="0" documentId="13_ncr:1_{06F4E771-37AD-41CC-A1B2-26BDC42AAE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lujo Efectivo - ALTOSA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2" i="1" l="1"/>
  <c r="O20" i="1"/>
  <c r="N20" i="1"/>
  <c r="M20" i="1"/>
  <c r="L20" i="1"/>
  <c r="K20" i="1"/>
  <c r="J20" i="1"/>
  <c r="I20" i="1"/>
  <c r="H20" i="1"/>
  <c r="G20" i="1"/>
  <c r="F20" i="1"/>
  <c r="E20" i="1"/>
  <c r="D20" i="1"/>
  <c r="Q19" i="1"/>
  <c r="Q20" i="1" s="1"/>
  <c r="Q18" i="1"/>
  <c r="Q17" i="1"/>
  <c r="O15" i="1"/>
  <c r="N15" i="1"/>
  <c r="M15" i="1"/>
  <c r="L15" i="1"/>
  <c r="K15" i="1"/>
  <c r="J15" i="1"/>
  <c r="I15" i="1"/>
  <c r="H15" i="1"/>
  <c r="G15" i="1"/>
  <c r="F15" i="1"/>
  <c r="E15" i="1"/>
  <c r="D15" i="1"/>
  <c r="Q13" i="1"/>
  <c r="Q15" i="1" s="1"/>
  <c r="Q12" i="1"/>
  <c r="J10" i="1"/>
  <c r="J23" i="1" s="1"/>
  <c r="I10" i="1"/>
  <c r="I23" i="1" s="1"/>
  <c r="H10" i="1"/>
  <c r="H23" i="1" s="1"/>
  <c r="G10" i="1"/>
  <c r="G23" i="1" s="1"/>
  <c r="F10" i="1"/>
  <c r="F23" i="1" s="1"/>
  <c r="E10" i="1"/>
  <c r="E23" i="1" s="1"/>
  <c r="D10" i="1"/>
  <c r="D23" i="1" s="1"/>
  <c r="D24" i="1" s="1"/>
  <c r="E22" i="1" s="1"/>
  <c r="K9" i="1"/>
  <c r="K10" i="1" s="1"/>
  <c r="K23" i="1" s="1"/>
  <c r="Q8" i="1"/>
  <c r="Q7" i="1"/>
  <c r="Q6" i="1"/>
  <c r="E24" i="1" l="1"/>
  <c r="F22" i="1" s="1"/>
  <c r="F24" i="1" s="1"/>
  <c r="G22" i="1" s="1"/>
  <c r="G24" i="1" s="1"/>
  <c r="H22" i="1" s="1"/>
  <c r="H24" i="1" s="1"/>
  <c r="I22" i="1" s="1"/>
  <c r="I24" i="1" s="1"/>
  <c r="J22" i="1" s="1"/>
  <c r="J24" i="1" s="1"/>
  <c r="K22" i="1" s="1"/>
  <c r="K24" i="1" s="1"/>
  <c r="L22" i="1" s="1"/>
  <c r="L9" i="1"/>
  <c r="L10" i="1" l="1"/>
  <c r="L23" i="1" s="1"/>
  <c r="L24" i="1" s="1"/>
  <c r="M22" i="1" s="1"/>
  <c r="M9" i="1"/>
  <c r="M10" i="1" l="1"/>
  <c r="M23" i="1" s="1"/>
  <c r="M24" i="1" s="1"/>
  <c r="N22" i="1" s="1"/>
  <c r="N9" i="1"/>
  <c r="N10" i="1" l="1"/>
  <c r="N23" i="1" s="1"/>
  <c r="N24" i="1" s="1"/>
  <c r="O22" i="1" s="1"/>
  <c r="O24" i="1" s="1"/>
  <c r="O9" i="1"/>
  <c r="O10" i="1" s="1"/>
  <c r="O23" i="1" s="1"/>
  <c r="Q9" i="1"/>
  <c r="Q10" i="1" s="1"/>
  <c r="Q23" i="1" s="1"/>
  <c r="Q24" i="1" s="1"/>
</calcChain>
</file>

<file path=xl/sharedStrings.xml><?xml version="1.0" encoding="utf-8"?>
<sst xmlns="http://schemas.openxmlformats.org/spreadsheetml/2006/main" count="33" uniqueCount="33">
  <si>
    <t>ALTOSANA Consulting</t>
  </si>
  <si>
    <t>Valores expresados en pesos mexicanos (MXN)</t>
  </si>
  <si>
    <t>E. FLUJO DE EFECTIVO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</si>
  <si>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</si>
  <si>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</si>
  <si>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</si>
  <si>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</si>
  <si>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</si>
  <si>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</si>
  <si>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</si>
  <si>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</si>
  <si>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</si>
  <si>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</si>
  <si>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</si>
  <si>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</si>
  <si>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Acumulado</t>
  </si>
  <si>
    <t>Ingresos Cobrados</t>
  </si>
  <si>
    <t>Pagos a Proveedores</t>
  </si>
  <si>
    <t>Pagos de Nómina</t>
  </si>
  <si>
    <t xml:space="preserve">Pago de Impuestos </t>
  </si>
  <si>
    <t>Flujo Operativo</t>
  </si>
  <si>
    <t>Compra de Activos</t>
  </si>
  <si>
    <t>Venta de Activos</t>
  </si>
  <si>
    <t>Actividades de Inversion</t>
  </si>
  <si>
    <t>Flujo de Inversión</t>
  </si>
  <si>
    <t>Entrada de Préstamos</t>
  </si>
  <si>
    <t>Pagos de Préstamos</t>
  </si>
  <si>
    <t>Pago de dividendos</t>
  </si>
  <si>
    <t>Flujo de Financiamiento</t>
  </si>
  <si>
    <t>Saldo Inicial Banco / Caja</t>
  </si>
  <si>
    <t>Cambio en Caja</t>
  </si>
  <si>
    <t>Saldo Final en Banco</t>
  </si>
  <si>
    <t>www.altosanaconsulting.com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</si>
</sst>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48"/>
      <color rgb="FF002060"/>
      <name val="Angsana New"/>
      <family val="1"/>
      <charset val="222"/>
    </font>
    <font>
      <sz val="11"/>
      <color rgb="FF002060"/>
      <name val="Calibri"/>
      <family val="2"/>
      <scheme val="minor"/>
    </font>
    <font>
      <b/>
      <sz val="9"/>
      <color theme="1"/>
      <name val="Aptos"/>
      <family val="2"/>
    </font>
    <font>
      <b/>
      <sz val="12"/>
      <color theme="0"/>
      <name val="Calibri"/>
      <family val="2"/>
      <scheme val="minor"/>
    </font>
    <font>
      <sz val="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name val="Calibri"/>
      <family val="2"/>
      <scheme val="minor"/>
    </font>
    <font>
      <b/>
      <sz val="11"/>
      <color theme="1"/>
      <name val="Aptos"/>
      <family val="2"/>
    </font>
    <font>
      <b/>
      <sz val="11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" fillId="0" borderId="0" xfId="1" applyNumberFormat="1" applyFont="1" applyAlignment="1">
      <alignment vertical="center"/>
    </xf>
    <xf numFmtId="164" fontId="11" fillId="3" borderId="0" xfId="1" applyNumberFormat="1" applyFont="1" applyFill="1" applyAlignment="1">
      <alignment vertical="center"/>
    </xf>
    <xf numFmtId="0" fontId="12" fillId="3" borderId="4" xfId="0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164" fontId="11" fillId="3" borderId="4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2" fillId="4" borderId="5" xfId="0" applyFont="1" applyFill="1" applyBorder="1" applyAlignment="1">
      <alignment vertical="center"/>
    </xf>
    <xf numFmtId="164" fontId="13" fillId="4" borderId="5" xfId="1" applyNumberFormat="1" applyFont="1" applyFill="1" applyBorder="1" applyAlignment="1">
      <alignment vertical="center"/>
    </xf>
    <xf numFmtId="164" fontId="3" fillId="4" borderId="5" xfId="1" applyNumberFormat="1" applyFont="1" applyFill="1" applyBorder="1" applyAlignment="1">
      <alignment vertical="center"/>
    </xf>
    <xf numFmtId="164" fontId="11" fillId="4" borderId="5" xfId="1" applyNumberFormat="1" applyFont="1" applyFill="1" applyBorder="1" applyAlignment="1">
      <alignment vertical="center"/>
    </xf>
    <xf numFmtId="0" fontId="12" fillId="4" borderId="0" xfId="0" applyFont="1" applyFill="1" applyAlignment="1">
      <alignment vertical="center"/>
    </xf>
    <xf numFmtId="164" fontId="3" fillId="4" borderId="0" xfId="1" applyNumberFormat="1" applyFont="1" applyFill="1" applyBorder="1" applyAlignment="1">
      <alignment vertical="center"/>
    </xf>
    <xf numFmtId="164" fontId="11" fillId="4" borderId="0" xfId="1" applyNumberFormat="1" applyFont="1" applyFill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vertical="center"/>
    </xf>
    <xf numFmtId="164" fontId="11" fillId="4" borderId="1" xfId="1" applyNumberFormat="1" applyFont="1" applyFill="1" applyBorder="1" applyAlignment="1">
      <alignment vertical="center"/>
    </xf>
    <xf numFmtId="0" fontId="4" fillId="0" borderId="0" xfId="2" applyFill="1" applyBorder="1" applyAlignment="1">
      <alignment horizontal="left" vertical="center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97522</xdr:rowOff>
    </xdr:from>
    <xdr:to>
      <xdr:col>9</xdr:col>
      <xdr:colOff>0</xdr:colOff>
      <xdr:row>5</xdr:row>
      <xdr:rowOff>99060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7697C0-B75B-47E1-AA1F-1409C5556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2340" y="21322"/>
          <a:ext cx="0" cy="809258"/>
        </a:xfrm>
        <a:prstGeom prst="rect">
          <a:avLst/>
        </a:prstGeom>
      </xdr:spPr>
    </xdr:pic>
    <xdr:clientData/>
  </xdr:twoCellAnchor>
  <xdr:twoCellAnchor editAs="oneCell">
    <xdr:from>
      <xdr:col>16</xdr:col>
      <xdr:colOff>137160</xdr:colOff>
      <xdr:row>1</xdr:row>
      <xdr:rowOff>68580</xdr:rowOff>
    </xdr:from>
    <xdr:to>
      <xdr:col>16</xdr:col>
      <xdr:colOff>777240</xdr:colOff>
      <xdr:row>3</xdr:row>
      <xdr:rowOff>1538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9A69794-D469-4EC0-8D2E-FE0DC6230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2060" y="91440"/>
          <a:ext cx="640080" cy="534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altosanaconsult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27"/>
  <sheetViews>
    <sheetView showGridLines="0" tabSelected="1" workbookViewId="0">
      <selection activeCell="B4" sqref="B4"/>
    </sheetView>
  </sheetViews>
  <sheetFormatPr baseColWidth="10" defaultRowHeight="14.4" zeroHeight="1" x14ac:dyDescent="0.3"/>
  <cols>
    <col min="1" max="1" width="3.77734375" customWidth="1"/>
    <col min="2" max="2" width="26.33203125" customWidth="1"/>
    <col min="3" max="3" width="0.88671875" customWidth="1"/>
    <col min="4" max="15" width="12.5546875" customWidth="1"/>
    <col min="16" max="16" width="1.109375" customWidth="1"/>
    <col min="17" max="17" width="13" customWidth="1"/>
  </cols>
  <sheetData>
    <row r="1" spans="2:17" ht="1.8" customHeight="1" x14ac:dyDescent="0.3">
      <c r="B1" s="1" t="s">
        <v>0</v>
      </c>
      <c r="C1" s="1"/>
      <c r="D1" s="1"/>
      <c r="E1" s="1"/>
      <c r="F1" s="1"/>
      <c r="G1" s="1"/>
      <c r="H1" s="2"/>
    </row>
    <row r="2" spans="2:17" ht="38.4" customHeight="1" x14ac:dyDescent="0.3">
      <c r="B2" s="1"/>
      <c r="C2" s="1"/>
      <c r="D2" s="1"/>
      <c r="E2" s="1"/>
      <c r="F2" s="1"/>
      <c r="G2" s="1"/>
      <c r="H2" s="3"/>
      <c r="I2" s="3"/>
      <c r="J2" s="3"/>
      <c r="K2" s="3"/>
      <c r="L2" s="3"/>
      <c r="M2" s="3"/>
      <c r="N2" s="3"/>
      <c r="O2" s="3"/>
    </row>
    <row r="3" spans="2:17" ht="9" customHeight="1" x14ac:dyDescent="0.3">
      <c r="B3" s="4">
        <v>2025</v>
      </c>
      <c r="L3" s="5" t="s">
        <v>1</v>
      </c>
      <c r="M3" s="5"/>
      <c r="N3" s="5"/>
      <c r="O3" s="5"/>
    </row>
    <row r="4" spans="2:17" s="7" customFormat="1" ht="15.6" x14ac:dyDescent="0.3">
      <c r="B4" s="6" t="s">
        <v>2</v>
      </c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9" t="s">
        <v>12</v>
      </c>
      <c r="N4" s="9" t="s">
        <v>13</v>
      </c>
      <c r="O4" s="10" t="s">
        <v>14</v>
      </c>
      <c r="Q4" s="10" t="s">
        <v>15</v>
      </c>
    </row>
    <row r="5" spans="2:17" s="11" customFormat="1" ht="4.2" x14ac:dyDescent="0.15"/>
    <row r="6" spans="2:17" ht="18" customHeight="1" x14ac:dyDescent="0.3">
      <c r="B6" s="12" t="s">
        <v>16</v>
      </c>
      <c r="C6" s="13"/>
      <c r="D6" s="14">
        <v>380000</v>
      </c>
      <c r="E6" s="14">
        <v>345000</v>
      </c>
      <c r="F6" s="14">
        <v>495000</v>
      </c>
      <c r="G6" s="14">
        <v>284000</v>
      </c>
      <c r="H6" s="14">
        <v>365000</v>
      </c>
      <c r="I6" s="14">
        <v>215000</v>
      </c>
      <c r="J6" s="14">
        <v>265000</v>
      </c>
      <c r="K6" s="14">
        <v>245000</v>
      </c>
      <c r="L6" s="14">
        <v>375000</v>
      </c>
      <c r="M6" s="14">
        <v>345000</v>
      </c>
      <c r="N6" s="14">
        <v>210000</v>
      </c>
      <c r="O6" s="14">
        <v>340000</v>
      </c>
      <c r="P6" s="13"/>
      <c r="Q6" s="15">
        <f>SUM(D6:O6)</f>
        <v>3864000</v>
      </c>
    </row>
    <row r="7" spans="2:17" ht="18" customHeight="1" x14ac:dyDescent="0.3">
      <c r="B7" s="12" t="s">
        <v>17</v>
      </c>
      <c r="C7" s="13"/>
      <c r="D7" s="14">
        <v>-190000</v>
      </c>
      <c r="E7" s="14">
        <v>-180000</v>
      </c>
      <c r="F7" s="14">
        <v>-250000</v>
      </c>
      <c r="G7" s="14">
        <v>-150000</v>
      </c>
      <c r="H7" s="14">
        <v>-215000</v>
      </c>
      <c r="I7" s="14">
        <v>-70000</v>
      </c>
      <c r="J7" s="14">
        <v>-110000</v>
      </c>
      <c r="K7" s="14">
        <v>-80000</v>
      </c>
      <c r="L7" s="14">
        <v>-190000</v>
      </c>
      <c r="M7" s="14">
        <v>-70000</v>
      </c>
      <c r="N7" s="14">
        <v>-50000</v>
      </c>
      <c r="O7" s="14">
        <v>-45000</v>
      </c>
      <c r="P7" s="13"/>
      <c r="Q7" s="15">
        <f>SUM(D7:O7)</f>
        <v>-1600000</v>
      </c>
    </row>
    <row r="8" spans="2:17" ht="18" customHeight="1" x14ac:dyDescent="0.3">
      <c r="B8" s="12" t="s">
        <v>18</v>
      </c>
      <c r="C8" s="13"/>
      <c r="D8" s="14">
        <v>-70000</v>
      </c>
      <c r="E8" s="14">
        <v>-70000</v>
      </c>
      <c r="F8" s="14">
        <v>-70000</v>
      </c>
      <c r="G8" s="14">
        <v>-70000</v>
      </c>
      <c r="H8" s="14">
        <v>-70000</v>
      </c>
      <c r="I8" s="14">
        <v>-70000</v>
      </c>
      <c r="J8" s="14">
        <v>-70000</v>
      </c>
      <c r="K8" s="14">
        <v>-70000</v>
      </c>
      <c r="L8" s="14">
        <v>-70000</v>
      </c>
      <c r="M8" s="14">
        <v>-70000</v>
      </c>
      <c r="N8" s="14">
        <v>-70000</v>
      </c>
      <c r="O8" s="14">
        <v>-70000</v>
      </c>
      <c r="P8" s="13"/>
      <c r="Q8" s="15">
        <f>SUM(D8:O8)</f>
        <v>-840000</v>
      </c>
    </row>
    <row r="9" spans="2:17" ht="18" customHeight="1" x14ac:dyDescent="0.3">
      <c r="B9" s="12" t="s">
        <v>19</v>
      </c>
      <c r="C9" s="13"/>
      <c r="D9" s="14">
        <v>-25000</v>
      </c>
      <c r="E9" s="14">
        <v>-45000</v>
      </c>
      <c r="F9" s="14">
        <v>-35000</v>
      </c>
      <c r="G9" s="14">
        <v>-37000</v>
      </c>
      <c r="H9" s="14">
        <v>-50000</v>
      </c>
      <c r="I9" s="14">
        <v>-55000</v>
      </c>
      <c r="J9" s="14">
        <v>-60000</v>
      </c>
      <c r="K9" s="14">
        <f>J9-5000</f>
        <v>-65000</v>
      </c>
      <c r="L9" s="14">
        <f t="shared" ref="L9:O9" si="0">K9-5000</f>
        <v>-70000</v>
      </c>
      <c r="M9" s="14">
        <f t="shared" si="0"/>
        <v>-75000</v>
      </c>
      <c r="N9" s="14">
        <f t="shared" si="0"/>
        <v>-80000</v>
      </c>
      <c r="O9" s="14">
        <f t="shared" si="0"/>
        <v>-85000</v>
      </c>
      <c r="P9" s="13"/>
      <c r="Q9" s="15">
        <f>SUM(D9:O9)</f>
        <v>-682000</v>
      </c>
    </row>
    <row r="10" spans="2:17" ht="18" customHeight="1" x14ac:dyDescent="0.3">
      <c r="B10" s="16" t="s">
        <v>20</v>
      </c>
      <c r="C10" s="13"/>
      <c r="D10" s="17">
        <f t="shared" ref="D10:O10" si="1">SUM(D6:D9)</f>
        <v>95000</v>
      </c>
      <c r="E10" s="17">
        <f t="shared" si="1"/>
        <v>50000</v>
      </c>
      <c r="F10" s="17">
        <f t="shared" si="1"/>
        <v>140000</v>
      </c>
      <c r="G10" s="17">
        <f t="shared" si="1"/>
        <v>27000</v>
      </c>
      <c r="H10" s="17">
        <f t="shared" si="1"/>
        <v>30000</v>
      </c>
      <c r="I10" s="17">
        <f t="shared" si="1"/>
        <v>20000</v>
      </c>
      <c r="J10" s="17">
        <f t="shared" si="1"/>
        <v>25000</v>
      </c>
      <c r="K10" s="17">
        <f t="shared" si="1"/>
        <v>30000</v>
      </c>
      <c r="L10" s="17">
        <f t="shared" si="1"/>
        <v>45000</v>
      </c>
      <c r="M10" s="17">
        <f t="shared" si="1"/>
        <v>130000</v>
      </c>
      <c r="N10" s="17">
        <f t="shared" si="1"/>
        <v>10000</v>
      </c>
      <c r="O10" s="17">
        <f t="shared" si="1"/>
        <v>140000</v>
      </c>
      <c r="P10" s="13"/>
      <c r="Q10" s="18">
        <f>SUM(Q6:Q9)</f>
        <v>742000</v>
      </c>
    </row>
    <row r="11" spans="2:17" ht="7.2" customHeight="1" x14ac:dyDescent="0.3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9"/>
    </row>
    <row r="12" spans="2:17" ht="18" customHeight="1" x14ac:dyDescent="0.3">
      <c r="B12" s="12" t="s">
        <v>21</v>
      </c>
      <c r="C12" s="13"/>
      <c r="D12" s="14">
        <v>-45000</v>
      </c>
      <c r="E12" s="14">
        <v>0</v>
      </c>
      <c r="F12" s="14">
        <v>0</v>
      </c>
      <c r="G12" s="14">
        <v>0</v>
      </c>
      <c r="H12" s="14">
        <v>-20000</v>
      </c>
      <c r="I12" s="14">
        <v>0</v>
      </c>
      <c r="J12" s="14">
        <v>0</v>
      </c>
      <c r="K12" s="14">
        <v>0</v>
      </c>
      <c r="L12" s="14">
        <v>-100000</v>
      </c>
      <c r="M12" s="14">
        <v>0</v>
      </c>
      <c r="N12" s="14">
        <v>0</v>
      </c>
      <c r="O12" s="14">
        <v>0</v>
      </c>
      <c r="P12" s="13"/>
      <c r="Q12" s="15">
        <f>SUM(D12:O12)</f>
        <v>-165000</v>
      </c>
    </row>
    <row r="13" spans="2:17" ht="18" customHeight="1" x14ac:dyDescent="0.3">
      <c r="B13" s="12" t="s">
        <v>22</v>
      </c>
      <c r="C13" s="13"/>
      <c r="D13" s="14">
        <v>0</v>
      </c>
      <c r="E13" s="14">
        <v>0</v>
      </c>
      <c r="F13" s="14">
        <v>25000</v>
      </c>
      <c r="G13" s="14">
        <v>0</v>
      </c>
      <c r="H13" s="14">
        <v>0</v>
      </c>
      <c r="I13" s="14">
        <v>0</v>
      </c>
      <c r="J13" s="14">
        <v>45000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3"/>
      <c r="Q13" s="15">
        <f>SUM(D13:O13)</f>
        <v>70000</v>
      </c>
    </row>
    <row r="14" spans="2:17" ht="18" customHeight="1" x14ac:dyDescent="0.3">
      <c r="B14" s="12" t="s">
        <v>23</v>
      </c>
      <c r="C14" s="13"/>
      <c r="D14" s="14"/>
      <c r="E14" s="14"/>
      <c r="F14" s="14">
        <v>-150000</v>
      </c>
      <c r="G14" s="14"/>
      <c r="H14" s="14"/>
      <c r="I14" s="14"/>
      <c r="J14" s="14"/>
      <c r="K14" s="14"/>
      <c r="L14" s="14"/>
      <c r="M14" s="14"/>
      <c r="N14" s="14"/>
      <c r="O14" s="14"/>
      <c r="P14" s="13"/>
      <c r="Q14" s="15"/>
    </row>
    <row r="15" spans="2:17" ht="18" customHeight="1" x14ac:dyDescent="0.3">
      <c r="B15" s="16" t="s">
        <v>24</v>
      </c>
      <c r="C15" s="13"/>
      <c r="D15" s="17">
        <f>SUM(D12:D13)</f>
        <v>-45000</v>
      </c>
      <c r="E15" s="17">
        <f t="shared" ref="E15:O15" si="2">SUM(E12:E13)</f>
        <v>0</v>
      </c>
      <c r="F15" s="17">
        <f>SUM(F12:F14)</f>
        <v>-125000</v>
      </c>
      <c r="G15" s="17">
        <f t="shared" si="2"/>
        <v>0</v>
      </c>
      <c r="H15" s="17">
        <f t="shared" si="2"/>
        <v>-20000</v>
      </c>
      <c r="I15" s="17">
        <f t="shared" si="2"/>
        <v>0</v>
      </c>
      <c r="J15" s="17">
        <f t="shared" si="2"/>
        <v>45000</v>
      </c>
      <c r="K15" s="17">
        <f t="shared" si="2"/>
        <v>0</v>
      </c>
      <c r="L15" s="17">
        <f t="shared" si="2"/>
        <v>-100000</v>
      </c>
      <c r="M15" s="17">
        <f t="shared" si="2"/>
        <v>0</v>
      </c>
      <c r="N15" s="17">
        <f t="shared" si="2"/>
        <v>0</v>
      </c>
      <c r="O15" s="17">
        <f t="shared" si="2"/>
        <v>0</v>
      </c>
      <c r="P15" s="13"/>
      <c r="Q15" s="18">
        <f t="shared" ref="Q15" si="3">SUM(Q12:Q13)</f>
        <v>-95000</v>
      </c>
    </row>
    <row r="16" spans="2:17" ht="7.2" customHeight="1" x14ac:dyDescent="0.3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9"/>
    </row>
    <row r="17" spans="2:17" ht="18" customHeight="1" x14ac:dyDescent="0.3">
      <c r="B17" s="12" t="s">
        <v>25</v>
      </c>
      <c r="C17" s="13"/>
      <c r="D17" s="14">
        <v>0</v>
      </c>
      <c r="E17" s="14">
        <v>0</v>
      </c>
      <c r="F17" s="14">
        <v>15000</v>
      </c>
      <c r="G17" s="14">
        <v>0</v>
      </c>
      <c r="H17" s="14">
        <v>15000</v>
      </c>
      <c r="I17" s="14">
        <v>0</v>
      </c>
      <c r="J17" s="14">
        <v>0</v>
      </c>
      <c r="K17" s="14">
        <v>0</v>
      </c>
      <c r="L17" s="14">
        <v>120000</v>
      </c>
      <c r="M17" s="14">
        <v>0</v>
      </c>
      <c r="N17" s="14">
        <v>0</v>
      </c>
      <c r="O17" s="14">
        <v>0</v>
      </c>
      <c r="P17" s="13"/>
      <c r="Q17" s="15">
        <f>SUM(D17:O17)</f>
        <v>150000</v>
      </c>
    </row>
    <row r="18" spans="2:17" ht="18" customHeight="1" x14ac:dyDescent="0.3">
      <c r="B18" s="12" t="s">
        <v>26</v>
      </c>
      <c r="C18" s="13"/>
      <c r="D18" s="14">
        <v>0</v>
      </c>
      <c r="E18" s="14">
        <v>0</v>
      </c>
      <c r="F18" s="14">
        <v>0</v>
      </c>
      <c r="G18" s="14">
        <v>-2500</v>
      </c>
      <c r="H18" s="14">
        <v>-25000</v>
      </c>
      <c r="I18" s="14">
        <v>-2000</v>
      </c>
      <c r="J18" s="14">
        <v>-3500</v>
      </c>
      <c r="K18" s="14">
        <v>-2000</v>
      </c>
      <c r="L18" s="14">
        <v>-1500</v>
      </c>
      <c r="M18" s="14">
        <v>-6500</v>
      </c>
      <c r="N18" s="14">
        <v>-4500</v>
      </c>
      <c r="O18" s="14">
        <v>-2500</v>
      </c>
      <c r="P18" s="13"/>
      <c r="Q18" s="15">
        <f>SUM(D18:O18)</f>
        <v>-50000</v>
      </c>
    </row>
    <row r="19" spans="2:17" ht="18" customHeight="1" x14ac:dyDescent="0.3">
      <c r="B19" s="12" t="s">
        <v>27</v>
      </c>
      <c r="C19" s="13"/>
      <c r="D19" s="14">
        <v>0</v>
      </c>
      <c r="E19" s="14">
        <v>-10000</v>
      </c>
      <c r="F19" s="14">
        <v>0</v>
      </c>
      <c r="G19" s="14">
        <v>-15000</v>
      </c>
      <c r="H19" s="14">
        <v>0</v>
      </c>
      <c r="I19" s="14">
        <v>-5000</v>
      </c>
      <c r="J19" s="14">
        <v>0</v>
      </c>
      <c r="K19" s="14">
        <v>-50000</v>
      </c>
      <c r="L19" s="14">
        <v>0</v>
      </c>
      <c r="M19" s="14">
        <v>0</v>
      </c>
      <c r="N19" s="14">
        <v>-70000</v>
      </c>
      <c r="O19" s="14">
        <v>-150000</v>
      </c>
      <c r="P19" s="13"/>
      <c r="Q19" s="15">
        <f>SUM(D19:O19)</f>
        <v>-300000</v>
      </c>
    </row>
    <row r="20" spans="2:17" ht="18" customHeight="1" x14ac:dyDescent="0.3">
      <c r="B20" s="16" t="s">
        <v>28</v>
      </c>
      <c r="C20" s="13"/>
      <c r="D20" s="17">
        <f t="shared" ref="D20:Q20" si="4">SUM(D17:D19)</f>
        <v>0</v>
      </c>
      <c r="E20" s="17">
        <f t="shared" si="4"/>
        <v>-10000</v>
      </c>
      <c r="F20" s="17">
        <f t="shared" si="4"/>
        <v>15000</v>
      </c>
      <c r="G20" s="17">
        <f t="shared" si="4"/>
        <v>-17500</v>
      </c>
      <c r="H20" s="17">
        <f t="shared" si="4"/>
        <v>-10000</v>
      </c>
      <c r="I20" s="17">
        <f t="shared" si="4"/>
        <v>-7000</v>
      </c>
      <c r="J20" s="17">
        <f t="shared" si="4"/>
        <v>-3500</v>
      </c>
      <c r="K20" s="17">
        <f t="shared" si="4"/>
        <v>-52000</v>
      </c>
      <c r="L20" s="17">
        <f t="shared" si="4"/>
        <v>118500</v>
      </c>
      <c r="M20" s="17">
        <f t="shared" si="4"/>
        <v>-6500</v>
      </c>
      <c r="N20" s="17">
        <f t="shared" si="4"/>
        <v>-74500</v>
      </c>
      <c r="O20" s="17">
        <f t="shared" si="4"/>
        <v>-152500</v>
      </c>
      <c r="P20" s="13"/>
      <c r="Q20" s="18">
        <f t="shared" si="4"/>
        <v>-200000</v>
      </c>
    </row>
    <row r="21" spans="2:17" ht="7.2" customHeight="1" x14ac:dyDescent="0.3"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9"/>
    </row>
    <row r="22" spans="2:17" ht="18" customHeight="1" x14ac:dyDescent="0.3">
      <c r="B22" s="20" t="s">
        <v>29</v>
      </c>
      <c r="C22" s="13"/>
      <c r="D22" s="21">
        <v>75000</v>
      </c>
      <c r="E22" s="22">
        <f>D24</f>
        <v>125000</v>
      </c>
      <c r="F22" s="22">
        <f t="shared" ref="F22:O22" si="5">E24</f>
        <v>165000</v>
      </c>
      <c r="G22" s="22">
        <f t="shared" si="5"/>
        <v>195000</v>
      </c>
      <c r="H22" s="22">
        <f t="shared" si="5"/>
        <v>204500</v>
      </c>
      <c r="I22" s="22">
        <f t="shared" si="5"/>
        <v>204500</v>
      </c>
      <c r="J22" s="22">
        <f t="shared" si="5"/>
        <v>217500</v>
      </c>
      <c r="K22" s="22">
        <f t="shared" si="5"/>
        <v>284000</v>
      </c>
      <c r="L22" s="22">
        <f t="shared" si="5"/>
        <v>262000</v>
      </c>
      <c r="M22" s="22">
        <f t="shared" si="5"/>
        <v>325500</v>
      </c>
      <c r="N22" s="22">
        <f t="shared" si="5"/>
        <v>449000</v>
      </c>
      <c r="O22" s="22">
        <f t="shared" si="5"/>
        <v>384500</v>
      </c>
      <c r="P22" s="13"/>
      <c r="Q22" s="23">
        <f t="shared" ref="Q22" si="6">P24</f>
        <v>0</v>
      </c>
    </row>
    <row r="23" spans="2:17" ht="18" customHeight="1" x14ac:dyDescent="0.3">
      <c r="B23" s="24" t="s">
        <v>30</v>
      </c>
      <c r="C23" s="13"/>
      <c r="D23" s="25">
        <f>D10+D15+D20</f>
        <v>50000</v>
      </c>
      <c r="E23" s="25">
        <f t="shared" ref="E23:O23" si="7">E10+E15+E20</f>
        <v>40000</v>
      </c>
      <c r="F23" s="25">
        <f t="shared" si="7"/>
        <v>30000</v>
      </c>
      <c r="G23" s="25">
        <f t="shared" si="7"/>
        <v>9500</v>
      </c>
      <c r="H23" s="25">
        <f t="shared" si="7"/>
        <v>0</v>
      </c>
      <c r="I23" s="25">
        <f t="shared" si="7"/>
        <v>13000</v>
      </c>
      <c r="J23" s="25">
        <f t="shared" si="7"/>
        <v>66500</v>
      </c>
      <c r="K23" s="25">
        <f t="shared" si="7"/>
        <v>-22000</v>
      </c>
      <c r="L23" s="25">
        <f t="shared" si="7"/>
        <v>63500</v>
      </c>
      <c r="M23" s="25">
        <f t="shared" si="7"/>
        <v>123500</v>
      </c>
      <c r="N23" s="25">
        <f t="shared" si="7"/>
        <v>-64500</v>
      </c>
      <c r="O23" s="25">
        <f t="shared" si="7"/>
        <v>-12500</v>
      </c>
      <c r="P23" s="13"/>
      <c r="Q23" s="26">
        <f t="shared" ref="Q23" si="8">Q10+Q15+Q20</f>
        <v>447000</v>
      </c>
    </row>
    <row r="24" spans="2:17" ht="18" customHeight="1" x14ac:dyDescent="0.3">
      <c r="B24" s="27" t="s">
        <v>31</v>
      </c>
      <c r="C24" s="13"/>
      <c r="D24" s="28">
        <f>D22+D23</f>
        <v>125000</v>
      </c>
      <c r="E24" s="28">
        <f t="shared" ref="E24:O24" si="9">E22+E23</f>
        <v>165000</v>
      </c>
      <c r="F24" s="28">
        <f t="shared" si="9"/>
        <v>195000</v>
      </c>
      <c r="G24" s="28">
        <f t="shared" si="9"/>
        <v>204500</v>
      </c>
      <c r="H24" s="28">
        <f t="shared" si="9"/>
        <v>204500</v>
      </c>
      <c r="I24" s="28">
        <f t="shared" si="9"/>
        <v>217500</v>
      </c>
      <c r="J24" s="28">
        <f t="shared" si="9"/>
        <v>284000</v>
      </c>
      <c r="K24" s="28">
        <f t="shared" si="9"/>
        <v>262000</v>
      </c>
      <c r="L24" s="28">
        <f t="shared" si="9"/>
        <v>325500</v>
      </c>
      <c r="M24" s="28">
        <f t="shared" si="9"/>
        <v>449000</v>
      </c>
      <c r="N24" s="28">
        <f t="shared" si="9"/>
        <v>384500</v>
      </c>
      <c r="O24" s="28">
        <f t="shared" si="9"/>
        <v>372000</v>
      </c>
      <c r="P24" s="13"/>
      <c r="Q24" s="29">
        <f t="shared" ref="Q24" si="10">Q22+Q23</f>
        <v>447000</v>
      </c>
    </row>
    <row r="25" spans="2:17" ht="6" customHeight="1" x14ac:dyDescent="0.3"/>
    <row r="26" spans="2:17" x14ac:dyDescent="0.3">
      <c r="B26" s="30" t="s">
        <v>32</v>
      </c>
    </row>
    <row r="27" spans="2:17" x14ac:dyDescent="0.3"/>
  </sheetData>
  <mergeCells count="3">
    <mergeCell ref="B1:G2"/>
    <mergeCell ref="H2:O2"/>
    <mergeCell ref="L3:O3"/>
  </mergeCells>
  <hyperlinks>
    <hyperlink ref="B26" r:id="rId1" xr:uid="{08613440-0316-4539-896F-5010E671F15E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 Efectivo - ALTOSANA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</dc:creator>
  <cp:lastModifiedBy>Alberto</cp:lastModifiedBy>
  <dcterms:created xsi:type="dcterms:W3CDTF">2015-06-05T18:19:34Z</dcterms:created>
  <dcterms:modified xsi:type="dcterms:W3CDTF">2025-07-09T06:56:22Z</dcterms:modified>
</cp:coreProperties>
</file>