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Alberto\Desktop\"/>
    </mc:Choice>
  </mc:AlternateContent>
  <xr:revisionPtr revIDLastSave="0" documentId="13_ncr:1_{5BA7EB88-CB1B-45AB-8E41-62DEF10366C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. Financiamineto - ALTOSANA C.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4" i="1" l="1"/>
  <c r="D21" i="1"/>
  <c r="D24" i="1" s="1"/>
  <c r="E20" i="1"/>
  <c r="E19" i="1"/>
  <c r="E18" i="1"/>
  <c r="E17" i="1"/>
  <c r="E16" i="1"/>
  <c r="E15" i="1"/>
  <c r="J14" i="1"/>
  <c r="J21" i="1" s="1"/>
  <c r="E14" i="1"/>
  <c r="E21" i="1" s="1"/>
  <c r="E24" i="1" s="1"/>
  <c r="E13" i="1"/>
  <c r="E12" i="1"/>
  <c r="J26" i="1" l="1"/>
  <c r="K24" i="1"/>
</calcChain>
</file>

<file path=xl/sharedStrings.xml><?xml version="1.0" encoding="utf-8"?>
<sst xmlns="http://schemas.openxmlformats.org/spreadsheetml/2006/main" count="37" uniqueCount="33">
  <si>
    <t>ALTOSANA Consulting</t>
  </si>
  <si>
    <t>FUENTES DE FINANCIAMIENTO Y CAPACIDAD DE PAGO</t>
  </si>
  <si>
    <t>Requerimiento de Capital</t>
  </si>
  <si>
    <t>Fuente de Financiamiento</t>
  </si>
  <si>
    <t>Capital Disponible (MXN)</t>
  </si>
  <si>
    <t>Tasa de Interés</t>
  </si>
  <si>
    <t>Plazo</t>
  </si>
  <si>
    <t>Garantia Requerida</t>
  </si>
  <si>
    <t>Modalidad de Pago</t>
  </si>
  <si>
    <t>Pago Mensual</t>
  </si>
  <si>
    <t>Socios</t>
  </si>
  <si>
    <t>Utilidades Retenidas</t>
  </si>
  <si>
    <t>Proveedores</t>
  </si>
  <si>
    <t>1 Año</t>
  </si>
  <si>
    <t>Mensual</t>
  </si>
  <si>
    <t xml:space="preserve">Venta de Activos </t>
  </si>
  <si>
    <t>7 Años</t>
  </si>
  <si>
    <t>Quirografaria</t>
  </si>
  <si>
    <t>5 Años</t>
  </si>
  <si>
    <t>Hipotecaria</t>
  </si>
  <si>
    <t>Leasing</t>
  </si>
  <si>
    <t>3 Años</t>
  </si>
  <si>
    <t>Aval</t>
  </si>
  <si>
    <t>Emisión de Bonos</t>
  </si>
  <si>
    <t>Gobierno</t>
  </si>
  <si>
    <t>TOTAL</t>
  </si>
  <si>
    <t>Capital por Financiar</t>
  </si>
  <si>
    <t>Capacidad Mensual de Pago</t>
  </si>
  <si>
    <t>Diferencia disponible:</t>
  </si>
  <si>
    <t>www.altosanaconsulting.com</t>
  </si>
  <si>
    <t xml:space="preserve">Crédito Bancario </t>
  </si>
  <si>
    <t>Crédito Popular</t>
  </si>
  <si>
    <t>% de Participación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</si>
</sst>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48"/>
      <color rgb="FF002060"/>
      <name val="Angsana New"/>
      <family val="1"/>
      <charset val="222"/>
    </font>
    <font>
      <b/>
      <sz val="18"/>
      <color theme="0"/>
      <name val="Aptos"/>
      <family val="2"/>
    </font>
    <font>
      <sz val="18"/>
      <color theme="1"/>
      <name val="Aptos"/>
      <family val="2"/>
    </font>
    <font>
      <sz val="16"/>
      <color theme="1"/>
      <name val="Aptos"/>
      <family val="2"/>
    </font>
    <font>
      <sz val="11"/>
      <color theme="1"/>
      <name val="Aptos"/>
      <family val="2"/>
    </font>
    <font>
      <b/>
      <sz val="11"/>
      <color theme="1"/>
      <name val="Aptos"/>
      <family val="2"/>
    </font>
    <font>
      <sz val="11"/>
      <color theme="1"/>
      <name val="Aptos Narrow"/>
      <family val="2"/>
    </font>
    <font>
      <b/>
      <sz val="10"/>
      <color rgb="FF00B050"/>
      <name val="Aptos"/>
      <family val="2"/>
    </font>
    <font>
      <sz val="9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theme="8" tint="-0.499984740745262"/>
      </bottom>
      <diagonal/>
    </border>
    <border>
      <left style="thin">
        <color theme="8" tint="-0.499984740745262"/>
      </left>
      <right/>
      <top style="thin">
        <color theme="8" tint="-0.499984740745262"/>
      </top>
      <bottom style="thin">
        <color theme="8" tint="-0.499984740745262"/>
      </bottom>
      <diagonal/>
    </border>
    <border>
      <left/>
      <right/>
      <top style="thin">
        <color theme="8" tint="-0.499984740745262"/>
      </top>
      <bottom style="thin">
        <color theme="8" tint="-0.499984740745262"/>
      </bottom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/>
      <right style="thin">
        <color theme="0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0"/>
      </left>
      <right/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0"/>
      </left>
      <right style="thin">
        <color theme="0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0"/>
      </left>
      <right style="thin">
        <color auto="1"/>
      </right>
      <top style="thin">
        <color theme="8" tint="-0.499984740745262"/>
      </top>
      <bottom style="thin">
        <color theme="8" tint="-0.499984740745262"/>
      </bottom>
      <diagonal/>
    </border>
    <border>
      <left/>
      <right/>
      <top/>
      <bottom style="thin">
        <color theme="0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48">
    <xf numFmtId="0" fontId="0" fillId="0" borderId="0" xfId="0"/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43" fontId="8" fillId="0" borderId="3" xfId="1" applyFont="1" applyBorder="1" applyAlignment="1">
      <alignment horizontal="center" vertical="center"/>
    </xf>
    <xf numFmtId="43" fontId="8" fillId="0" borderId="4" xfId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9" fillId="0" borderId="3" xfId="0" applyFont="1" applyBorder="1"/>
    <xf numFmtId="0" fontId="9" fillId="0" borderId="0" xfId="0" applyFont="1"/>
    <xf numFmtId="43" fontId="9" fillId="0" borderId="3" xfId="1" applyFont="1" applyBorder="1"/>
    <xf numFmtId="9" fontId="9" fillId="0" borderId="3" xfId="2" applyFont="1" applyBorder="1" applyAlignment="1">
      <alignment horizontal="center"/>
    </xf>
    <xf numFmtId="43" fontId="9" fillId="0" borderId="3" xfId="1" applyFont="1" applyBorder="1" applyAlignment="1">
      <alignment horizontal="center"/>
    </xf>
    <xf numFmtId="164" fontId="9" fillId="0" borderId="3" xfId="1" applyNumberFormat="1" applyFont="1" applyBorder="1" applyAlignment="1">
      <alignment horizontal="center"/>
    </xf>
    <xf numFmtId="14" fontId="9" fillId="0" borderId="3" xfId="0" applyNumberFormat="1" applyFont="1" applyBorder="1" applyAlignment="1">
      <alignment horizontal="center"/>
    </xf>
    <xf numFmtId="0" fontId="0" fillId="0" borderId="9" xfId="0" applyBorder="1"/>
    <xf numFmtId="0" fontId="10" fillId="3" borderId="3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43" fontId="3" fillId="3" borderId="3" xfId="0" applyNumberFormat="1" applyFont="1" applyFill="1" applyBorder="1" applyAlignment="1">
      <alignment vertical="center"/>
    </xf>
    <xf numFmtId="9" fontId="3" fillId="3" borderId="3" xfId="2" applyFont="1" applyFill="1" applyBorder="1" applyAlignment="1">
      <alignment horizontal="center" vertical="center"/>
    </xf>
    <xf numFmtId="9" fontId="3" fillId="3" borderId="3" xfId="0" applyNumberFormat="1" applyFont="1" applyFill="1" applyBorder="1" applyAlignment="1">
      <alignment horizontal="center" vertical="center"/>
    </xf>
    <xf numFmtId="0" fontId="0" fillId="3" borderId="3" xfId="0" applyFill="1" applyBorder="1" applyAlignment="1">
      <alignment vertical="center"/>
    </xf>
    <xf numFmtId="164" fontId="3" fillId="3" borderId="3" xfId="0" applyNumberFormat="1" applyFont="1" applyFill="1" applyBorder="1" applyAlignment="1">
      <alignment horizontal="center" vertical="center"/>
    </xf>
    <xf numFmtId="9" fontId="3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vertic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43" fontId="3" fillId="0" borderId="12" xfId="0" applyNumberFormat="1" applyFont="1" applyBorder="1" applyAlignment="1">
      <alignment vertical="center"/>
    </xf>
    <xf numFmtId="9" fontId="0" fillId="0" borderId="0" xfId="0" applyNumberFormat="1" applyAlignment="1">
      <alignment horizontal="left" vertical="center"/>
    </xf>
    <xf numFmtId="164" fontId="10" fillId="0" borderId="12" xfId="1" applyNumberFormat="1" applyFont="1" applyBorder="1" applyAlignment="1">
      <alignment horizontal="center" vertical="center"/>
    </xf>
    <xf numFmtId="9" fontId="0" fillId="0" borderId="0" xfId="2" applyFont="1" applyBorder="1" applyAlignment="1">
      <alignment horizontal="left" vertical="center"/>
    </xf>
    <xf numFmtId="0" fontId="11" fillId="0" borderId="13" xfId="0" applyFont="1" applyBorder="1" applyAlignment="1">
      <alignment horizontal="right"/>
    </xf>
    <xf numFmtId="164" fontId="12" fillId="0" borderId="13" xfId="1" applyNumberFormat="1" applyFont="1" applyBorder="1"/>
    <xf numFmtId="9" fontId="0" fillId="0" borderId="0" xfId="2" applyFont="1" applyBorder="1" applyAlignment="1"/>
    <xf numFmtId="0" fontId="4" fillId="0" borderId="0" xfId="3" applyAlignment="1">
      <alignment horizontal="left"/>
    </xf>
    <xf numFmtId="0" fontId="0" fillId="0" borderId="0" xfId="0" applyAlignment="1">
      <alignment horizontal="left"/>
    </xf>
    <xf numFmtId="14" fontId="13" fillId="0" borderId="0" xfId="0" applyNumberFormat="1" applyFont="1" applyAlignment="1">
      <alignment horizontal="left"/>
    </xf>
    <xf numFmtId="0" fontId="0" fillId="0" borderId="13" xfId="0" applyBorder="1"/>
  </cellXfs>
  <cellStyles count="4">
    <cellStyle name="Hipervínculo" xfId="3" builtinId="8"/>
    <cellStyle name="Millares" xfId="1" builtinId="3"/>
    <cellStyle name="Normal" xfId="0" builtinId="0"/>
    <cellStyle name="Porcentaje" xfId="2" builtinId="5"/>
  </cellStyles>
  <dxfs count="3">
    <dxf>
      <font>
        <color rgb="FFFF0000"/>
      </font>
    </dxf>
    <dxf>
      <font>
        <color rgb="FFFF0000"/>
      </font>
    </dxf>
    <dxf>
      <font>
        <color rgb="FF00B05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0</xdr:row>
      <xdr:rowOff>99060</xdr:rowOff>
    </xdr:from>
    <xdr:to>
      <xdr:col>10</xdr:col>
      <xdr:colOff>0</xdr:colOff>
      <xdr:row>3</xdr:row>
      <xdr:rowOff>74905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49966F5-F253-4100-9D4F-31A818E3F7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258800" y="0"/>
          <a:ext cx="0" cy="524485"/>
        </a:xfrm>
        <a:prstGeom prst="rect">
          <a:avLst/>
        </a:prstGeom>
      </xdr:spPr>
    </xdr:pic>
    <xdr:clientData/>
  </xdr:twoCellAnchor>
  <xdr:twoCellAnchor editAs="absolute">
    <xdr:from>
      <xdr:col>9</xdr:col>
      <xdr:colOff>746760</xdr:colOff>
      <xdr:row>3</xdr:row>
      <xdr:rowOff>76200</xdr:rowOff>
    </xdr:from>
    <xdr:to>
      <xdr:col>9</xdr:col>
      <xdr:colOff>1386840</xdr:colOff>
      <xdr:row>5</xdr:row>
      <xdr:rowOff>131078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F322CD9-081F-4E81-A707-C39162A09F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550140" y="76200"/>
          <a:ext cx="640080" cy="5349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www.altosanaconsulting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49"/>
  <sheetViews>
    <sheetView showGridLines="0" tabSelected="1" topLeftCell="A4" workbookViewId="0">
      <selection activeCell="B7" sqref="B7:J7"/>
    </sheetView>
  </sheetViews>
  <sheetFormatPr baseColWidth="10" defaultColWidth="0" defaultRowHeight="14.4" customHeight="1" zeroHeight="1" x14ac:dyDescent="0.3"/>
  <cols>
    <col min="1" max="1" width="3.88671875" customWidth="1"/>
    <col min="2" max="2" width="24.6640625" customWidth="1"/>
    <col min="3" max="3" width="1.109375" customWidth="1"/>
    <col min="4" max="8" width="23" customWidth="1"/>
    <col min="9" max="9" width="27.44140625" customWidth="1"/>
    <col min="10" max="10" width="21.21875" customWidth="1"/>
    <col min="11" max="11" width="14.109375" customWidth="1"/>
    <col min="15" max="16384" width="8.88671875" hidden="1"/>
  </cols>
  <sheetData>
    <row r="1" spans="2:14" hidden="1" x14ac:dyDescent="0.3">
      <c r="B1" s="1" t="s">
        <v>0</v>
      </c>
      <c r="C1" s="1"/>
      <c r="D1" s="1"/>
      <c r="E1" s="1"/>
      <c r="F1" s="1"/>
      <c r="G1" s="1"/>
      <c r="H1" s="1"/>
      <c r="I1" s="1"/>
      <c r="J1" s="1"/>
    </row>
    <row r="2" spans="2:14" hidden="1" x14ac:dyDescent="0.3">
      <c r="B2" s="1"/>
      <c r="C2" s="1"/>
      <c r="D2" s="1"/>
      <c r="E2" s="1"/>
      <c r="F2" s="1"/>
      <c r="G2" s="1"/>
      <c r="H2" s="1"/>
      <c r="I2" s="1"/>
      <c r="J2" s="1"/>
    </row>
    <row r="3" spans="2:14" hidden="1" x14ac:dyDescent="0.3">
      <c r="B3" s="1"/>
      <c r="C3" s="1"/>
      <c r="D3" s="1"/>
      <c r="E3" s="1"/>
      <c r="F3" s="1"/>
      <c r="G3" s="1"/>
      <c r="H3" s="1"/>
      <c r="I3" s="1"/>
      <c r="J3" s="1"/>
    </row>
    <row r="4" spans="2:14" ht="17.399999999999999" customHeight="1" x14ac:dyDescent="0.3">
      <c r="B4" s="1" t="s">
        <v>0</v>
      </c>
      <c r="C4" s="1"/>
      <c r="D4" s="1"/>
      <c r="E4" s="1"/>
      <c r="F4" s="1"/>
      <c r="G4" s="2"/>
      <c r="H4" s="2"/>
      <c r="I4" s="2"/>
      <c r="J4" s="2"/>
    </row>
    <row r="5" spans="2:14" ht="20.399999999999999" customHeight="1" x14ac:dyDescent="0.3">
      <c r="B5" s="1"/>
      <c r="C5" s="1"/>
      <c r="D5" s="1"/>
      <c r="E5" s="1"/>
      <c r="F5" s="1"/>
      <c r="G5" s="2"/>
      <c r="H5" s="2"/>
      <c r="I5" s="2"/>
      <c r="J5" s="2"/>
    </row>
    <row r="6" spans="2:14" ht="12" customHeight="1" x14ac:dyDescent="0.3">
      <c r="B6" s="1"/>
      <c r="C6" s="1"/>
      <c r="D6" s="1"/>
      <c r="E6" s="1"/>
      <c r="F6" s="1"/>
      <c r="G6" s="2"/>
      <c r="H6" s="2"/>
      <c r="I6" s="2"/>
      <c r="J6" s="2"/>
    </row>
    <row r="7" spans="2:14" ht="22.2" customHeight="1" x14ac:dyDescent="0.3">
      <c r="B7" s="3" t="s">
        <v>1</v>
      </c>
      <c r="C7" s="3"/>
      <c r="D7" s="3"/>
      <c r="E7" s="3"/>
      <c r="F7" s="3"/>
      <c r="G7" s="3"/>
      <c r="H7" s="3"/>
      <c r="I7" s="3"/>
      <c r="J7" s="3"/>
    </row>
    <row r="8" spans="2:14" ht="3.6" customHeight="1" x14ac:dyDescent="0.3">
      <c r="B8" s="4"/>
      <c r="C8" s="4"/>
      <c r="D8" s="4"/>
      <c r="E8" s="4"/>
      <c r="F8" s="4"/>
      <c r="G8" s="4"/>
      <c r="H8" s="4"/>
      <c r="I8" s="4"/>
      <c r="J8" s="4"/>
    </row>
    <row r="9" spans="2:14" ht="21.6" customHeight="1" x14ac:dyDescent="0.3">
      <c r="B9" s="5" t="s">
        <v>2</v>
      </c>
      <c r="C9" s="6"/>
      <c r="D9" s="6"/>
      <c r="E9" s="6"/>
      <c r="F9" s="6"/>
      <c r="G9" s="7">
        <v>1000000</v>
      </c>
      <c r="H9" s="7"/>
      <c r="I9" s="7"/>
      <c r="J9" s="8"/>
    </row>
    <row r="10" spans="2:14" ht="3" customHeight="1" x14ac:dyDescent="0.3">
      <c r="B10" s="9"/>
      <c r="C10" s="4"/>
      <c r="D10" s="9"/>
      <c r="E10" s="9"/>
      <c r="F10" s="9"/>
      <c r="G10" s="9"/>
      <c r="H10" s="9"/>
      <c r="I10" s="9"/>
      <c r="J10" s="9"/>
    </row>
    <row r="11" spans="2:14" s="17" customFormat="1" ht="18" customHeight="1" x14ac:dyDescent="0.3">
      <c r="B11" s="10" t="s">
        <v>3</v>
      </c>
      <c r="C11" s="11"/>
      <c r="D11" s="12" t="s">
        <v>4</v>
      </c>
      <c r="E11" s="13" t="s">
        <v>32</v>
      </c>
      <c r="F11" s="14" t="s">
        <v>5</v>
      </c>
      <c r="G11" s="14" t="s">
        <v>6</v>
      </c>
      <c r="H11" s="15" t="s">
        <v>7</v>
      </c>
      <c r="I11" s="13" t="s">
        <v>8</v>
      </c>
      <c r="J11" s="16" t="s">
        <v>9</v>
      </c>
    </row>
    <row r="12" spans="2:14" ht="19.8" customHeight="1" x14ac:dyDescent="0.3">
      <c r="B12" s="18" t="s">
        <v>10</v>
      </c>
      <c r="C12" s="19"/>
      <c r="D12" s="20">
        <v>150000</v>
      </c>
      <c r="E12" s="21">
        <f>D12/$G$9</f>
        <v>0.15</v>
      </c>
      <c r="F12" s="21">
        <v>0</v>
      </c>
      <c r="G12" s="22">
        <v>0</v>
      </c>
      <c r="H12" s="22">
        <v>0</v>
      </c>
      <c r="I12" s="22">
        <v>0</v>
      </c>
      <c r="J12" s="23">
        <v>0</v>
      </c>
    </row>
    <row r="13" spans="2:14" ht="19.8" customHeight="1" x14ac:dyDescent="0.3">
      <c r="B13" s="18" t="s">
        <v>11</v>
      </c>
      <c r="C13" s="19"/>
      <c r="D13" s="20">
        <v>190000</v>
      </c>
      <c r="E13" s="21">
        <f>D13/$G$9</f>
        <v>0.19</v>
      </c>
      <c r="F13" s="21">
        <v>0</v>
      </c>
      <c r="G13" s="22">
        <v>0</v>
      </c>
      <c r="H13" s="22">
        <v>0</v>
      </c>
      <c r="I13" s="22">
        <v>0</v>
      </c>
      <c r="J13" s="23">
        <v>0</v>
      </c>
    </row>
    <row r="14" spans="2:14" ht="19.8" customHeight="1" x14ac:dyDescent="0.3">
      <c r="B14" s="18" t="s">
        <v>12</v>
      </c>
      <c r="C14" s="19"/>
      <c r="D14" s="20">
        <v>40000</v>
      </c>
      <c r="E14" s="21">
        <f>D14/$G$9</f>
        <v>0.04</v>
      </c>
      <c r="F14" s="21">
        <v>0</v>
      </c>
      <c r="G14" s="24" t="s">
        <v>13</v>
      </c>
      <c r="H14" s="22">
        <v>0</v>
      </c>
      <c r="I14" s="22" t="s">
        <v>14</v>
      </c>
      <c r="J14" s="23">
        <f>D14/4</f>
        <v>10000</v>
      </c>
      <c r="N14" s="25"/>
    </row>
    <row r="15" spans="2:14" ht="19.8" customHeight="1" x14ac:dyDescent="0.3">
      <c r="B15" s="18" t="s">
        <v>15</v>
      </c>
      <c r="C15" s="19"/>
      <c r="D15" s="20">
        <v>35000</v>
      </c>
      <c r="E15" s="21">
        <f>D15/$G$9</f>
        <v>3.5000000000000003E-2</v>
      </c>
      <c r="F15" s="21">
        <v>0</v>
      </c>
      <c r="G15" s="22">
        <v>0</v>
      </c>
      <c r="H15" s="22">
        <v>0</v>
      </c>
      <c r="I15" s="22">
        <v>0</v>
      </c>
      <c r="J15" s="23">
        <v>0</v>
      </c>
    </row>
    <row r="16" spans="2:14" ht="19.8" customHeight="1" x14ac:dyDescent="0.3">
      <c r="B16" s="18" t="s">
        <v>31</v>
      </c>
      <c r="C16" s="19"/>
      <c r="D16" s="20">
        <v>250000</v>
      </c>
      <c r="E16" s="21">
        <f>D16/$G$9</f>
        <v>0.25</v>
      </c>
      <c r="F16" s="21">
        <v>0.12</v>
      </c>
      <c r="G16" s="24" t="s">
        <v>16</v>
      </c>
      <c r="H16" s="24" t="s">
        <v>17</v>
      </c>
      <c r="I16" s="24" t="s">
        <v>14</v>
      </c>
      <c r="J16" s="23">
        <v>6000</v>
      </c>
    </row>
    <row r="17" spans="2:11" ht="19.8" customHeight="1" x14ac:dyDescent="0.3">
      <c r="B17" s="18" t="s">
        <v>30</v>
      </c>
      <c r="C17" s="19"/>
      <c r="D17" s="20">
        <v>120000</v>
      </c>
      <c r="E17" s="21">
        <f>D17/$G$9</f>
        <v>0.12</v>
      </c>
      <c r="F17" s="21">
        <v>0.35</v>
      </c>
      <c r="G17" s="24" t="s">
        <v>18</v>
      </c>
      <c r="H17" s="24" t="s">
        <v>19</v>
      </c>
      <c r="I17" s="24" t="s">
        <v>14</v>
      </c>
      <c r="J17" s="23">
        <v>5500</v>
      </c>
    </row>
    <row r="18" spans="2:11" ht="19.8" customHeight="1" x14ac:dyDescent="0.3">
      <c r="B18" s="18" t="s">
        <v>20</v>
      </c>
      <c r="C18" s="19"/>
      <c r="D18" s="20">
        <v>50000</v>
      </c>
      <c r="E18" s="21">
        <f>D18/$G$9</f>
        <v>0.05</v>
      </c>
      <c r="F18" s="21">
        <v>0.16</v>
      </c>
      <c r="G18" s="24" t="s">
        <v>21</v>
      </c>
      <c r="H18" s="24" t="s">
        <v>22</v>
      </c>
      <c r="I18" s="22" t="s">
        <v>14</v>
      </c>
      <c r="J18" s="23">
        <v>2800</v>
      </c>
    </row>
    <row r="19" spans="2:11" ht="19.8" customHeight="1" x14ac:dyDescent="0.3">
      <c r="B19" s="18" t="s">
        <v>23</v>
      </c>
      <c r="C19" s="19"/>
      <c r="D19" s="20">
        <v>0</v>
      </c>
      <c r="E19" s="20">
        <f>D19/$G$9</f>
        <v>0</v>
      </c>
      <c r="F19" s="20">
        <v>0</v>
      </c>
      <c r="G19" s="20">
        <v>0</v>
      </c>
      <c r="H19" s="20">
        <v>0</v>
      </c>
      <c r="I19" s="20">
        <v>0</v>
      </c>
      <c r="J19" s="22">
        <v>0</v>
      </c>
    </row>
    <row r="20" spans="2:11" ht="19.8" customHeight="1" x14ac:dyDescent="0.3">
      <c r="B20" s="18" t="s">
        <v>24</v>
      </c>
      <c r="C20" s="19"/>
      <c r="D20" s="20">
        <v>0</v>
      </c>
      <c r="E20" s="20">
        <f>D20/$G$9</f>
        <v>0</v>
      </c>
      <c r="F20" s="20">
        <v>0</v>
      </c>
      <c r="G20" s="20">
        <v>0</v>
      </c>
      <c r="H20" s="20">
        <v>0</v>
      </c>
      <c r="I20" s="20">
        <v>0</v>
      </c>
      <c r="J20" s="22">
        <v>0</v>
      </c>
    </row>
    <row r="21" spans="2:11" s="17" customFormat="1" ht="17.399999999999999" customHeight="1" x14ac:dyDescent="0.3">
      <c r="B21" s="26" t="s">
        <v>25</v>
      </c>
      <c r="C21" s="27"/>
      <c r="D21" s="28">
        <f>SUM(D12:D20)</f>
        <v>835000</v>
      </c>
      <c r="E21" s="29">
        <f>SUM(E12:E20)</f>
        <v>0.83499999999999996</v>
      </c>
      <c r="F21" s="30"/>
      <c r="G21" s="31"/>
      <c r="H21" s="31"/>
      <c r="I21" s="31"/>
      <c r="J21" s="32">
        <f>SUM(J12:J20)</f>
        <v>24300</v>
      </c>
    </row>
    <row r="22" spans="2:11" ht="4.2" customHeight="1" x14ac:dyDescent="0.3"/>
    <row r="23" spans="2:11" ht="5.4" customHeight="1" x14ac:dyDescent="0.3">
      <c r="F23" s="33"/>
      <c r="G23" s="17"/>
      <c r="H23" s="17"/>
      <c r="I23" s="17"/>
      <c r="J23" s="34"/>
    </row>
    <row r="24" spans="2:11" ht="21" customHeight="1" x14ac:dyDescent="0.3">
      <c r="B24" s="35" t="s">
        <v>26</v>
      </c>
      <c r="C24" s="36"/>
      <c r="D24" s="37">
        <f>G9-D21</f>
        <v>165000</v>
      </c>
      <c r="E24" s="38">
        <f>1-E21</f>
        <v>0.16500000000000004</v>
      </c>
      <c r="I24" s="35" t="s">
        <v>27</v>
      </c>
      <c r="J24" s="39">
        <v>28000</v>
      </c>
      <c r="K24" s="40">
        <f>J21/J24</f>
        <v>0.86785714285714288</v>
      </c>
    </row>
    <row r="25" spans="2:11" ht="3.6" customHeight="1" x14ac:dyDescent="0.3"/>
    <row r="26" spans="2:11" x14ac:dyDescent="0.3">
      <c r="I26" s="41" t="s">
        <v>28</v>
      </c>
      <c r="J26" s="42">
        <f>J24-J21</f>
        <v>3700</v>
      </c>
    </row>
    <row r="27" spans="2:11" ht="24" customHeight="1" x14ac:dyDescent="0.3">
      <c r="J27" s="43"/>
    </row>
    <row r="28" spans="2:11" x14ac:dyDescent="0.3">
      <c r="B28" s="44" t="s">
        <v>29</v>
      </c>
      <c r="C28" s="45"/>
      <c r="D28" s="45"/>
      <c r="E28" s="45"/>
      <c r="F28" s="45"/>
      <c r="G28" s="45"/>
      <c r="H28" s="45"/>
      <c r="I28" s="45"/>
      <c r="J28" s="45"/>
    </row>
    <row r="29" spans="2:11" ht="9.6" customHeight="1" x14ac:dyDescent="0.3"/>
    <row r="30" spans="2:11" hidden="1" x14ac:dyDescent="0.3"/>
    <row r="31" spans="2:11" hidden="1" x14ac:dyDescent="0.3"/>
    <row r="32" spans="2:11" hidden="1" x14ac:dyDescent="0.3"/>
    <row r="33" spans="2:3" hidden="1" x14ac:dyDescent="0.3"/>
    <row r="34" spans="2:3" hidden="1" x14ac:dyDescent="0.3">
      <c r="B34" s="46">
        <f ca="1">TODAY()</f>
        <v>45847</v>
      </c>
      <c r="C34" s="46"/>
    </row>
    <row r="35" spans="2:3" hidden="1" x14ac:dyDescent="0.3"/>
    <row r="36" spans="2:3" hidden="1" x14ac:dyDescent="0.3"/>
    <row r="37" spans="2:3" hidden="1" x14ac:dyDescent="0.3"/>
    <row r="38" spans="2:3" hidden="1" x14ac:dyDescent="0.3"/>
    <row r="49" spans="5:5" ht="14.4" hidden="1" customHeight="1" x14ac:dyDescent="0.3">
      <c r="E49" s="47"/>
    </row>
  </sheetData>
  <mergeCells count="7">
    <mergeCell ref="B28:J28"/>
    <mergeCell ref="B1:J3"/>
    <mergeCell ref="B4:F6"/>
    <mergeCell ref="G4:J6"/>
    <mergeCell ref="B7:J7"/>
    <mergeCell ref="B9:F9"/>
    <mergeCell ref="G9:J9"/>
  </mergeCells>
  <conditionalFormatting sqref="J26">
    <cfRule type="expression" dxfId="2" priority="1">
      <formula>$J$26&gt;0</formula>
    </cfRule>
    <cfRule type="expression" dxfId="1" priority="2">
      <formula>$J$26&lt;0</formula>
    </cfRule>
    <cfRule type="expression" dxfId="0" priority="3">
      <formula>J25&lt;0</formula>
    </cfRule>
  </conditionalFormatting>
  <hyperlinks>
    <hyperlink ref="B28" r:id="rId1" xr:uid="{50F2923C-0918-48FE-8AFE-A25A47C2CE29}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F. Financiamineto - ALTOSANA C.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</dc:creator>
  <cp:lastModifiedBy>Alberto</cp:lastModifiedBy>
  <dcterms:created xsi:type="dcterms:W3CDTF">2015-06-05T18:19:34Z</dcterms:created>
  <dcterms:modified xsi:type="dcterms:W3CDTF">2025-07-09T06:47:58Z</dcterms:modified>
</cp:coreProperties>
</file>